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\OneDrive\Documents\Pascal\Syndicat\Darty\Grille DGO\"/>
    </mc:Choice>
  </mc:AlternateContent>
  <xr:revisionPtr revIDLastSave="0" documentId="8_{7729D85F-5389-4AAA-945C-CF9052A88079}" xr6:coauthVersionLast="47" xr6:coauthVersionMax="47" xr10:uidLastSave="{00000000-0000-0000-0000-000000000000}"/>
  <bookViews>
    <workbookView xWindow="-120" yWindow="-120" windowWidth="20640" windowHeight="11160" xr2:uid="{ED79433A-7B3A-400B-AED8-1A8B985B185E}"/>
  </bookViews>
  <sheets>
    <sheet name="Grilles" sheetId="1" r:id="rId1"/>
  </sheets>
  <definedNames>
    <definedName name="_xlnm._FilterDatabase" localSheetId="0">Grilles!$A$4:$I$23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L5" i="1" s="1"/>
  <c r="J6" i="1"/>
  <c r="K6" i="1" s="1"/>
  <c r="J7" i="1"/>
  <c r="M7" i="1" s="1"/>
  <c r="N7" i="1" s="1"/>
  <c r="J8" i="1"/>
  <c r="L8" i="1" s="1"/>
  <c r="J9" i="1"/>
  <c r="L9" i="1" s="1"/>
  <c r="J10" i="1"/>
  <c r="L10" i="1" s="1"/>
  <c r="J11" i="1"/>
  <c r="M11" i="1" s="1"/>
  <c r="N11" i="1" s="1"/>
  <c r="J12" i="1"/>
  <c r="L12" i="1" s="1"/>
  <c r="J13" i="1"/>
  <c r="L13" i="1" s="1"/>
  <c r="J14" i="1"/>
  <c r="K14" i="1" s="1"/>
  <c r="J15" i="1"/>
  <c r="M15" i="1" s="1"/>
  <c r="N15" i="1" s="1"/>
  <c r="J16" i="1"/>
  <c r="L16" i="1" s="1"/>
  <c r="J17" i="1"/>
  <c r="L17" i="1" s="1"/>
  <c r="J18" i="1"/>
  <c r="M18" i="1" s="1"/>
  <c r="N18" i="1" s="1"/>
  <c r="J19" i="1"/>
  <c r="M19" i="1" s="1"/>
  <c r="N19" i="1" s="1"/>
  <c r="J20" i="1"/>
  <c r="L20" i="1" s="1"/>
  <c r="J21" i="1"/>
  <c r="L21" i="1" s="1"/>
  <c r="J22" i="1"/>
  <c r="K22" i="1" s="1"/>
  <c r="J23" i="1"/>
  <c r="M23" i="1" s="1"/>
  <c r="N23" i="1" s="1"/>
  <c r="M16" i="1" l="1"/>
  <c r="N16" i="1" s="1"/>
  <c r="L6" i="1"/>
  <c r="L22" i="1"/>
  <c r="M22" i="1"/>
  <c r="N22" i="1" s="1"/>
  <c r="L18" i="1"/>
  <c r="K20" i="1"/>
  <c r="K19" i="1"/>
  <c r="M14" i="1"/>
  <c r="N14" i="1" s="1"/>
  <c r="K12" i="1"/>
  <c r="K11" i="1"/>
  <c r="K18" i="1"/>
  <c r="K10" i="1"/>
  <c r="M13" i="1"/>
  <c r="N13" i="1" s="1"/>
  <c r="M10" i="1"/>
  <c r="N10" i="1" s="1"/>
  <c r="L19" i="1"/>
  <c r="K17" i="1"/>
  <c r="K9" i="1"/>
  <c r="M9" i="1"/>
  <c r="N9" i="1" s="1"/>
  <c r="K16" i="1"/>
  <c r="M21" i="1"/>
  <c r="N21" i="1" s="1"/>
  <c r="M6" i="1"/>
  <c r="N6" i="1" s="1"/>
  <c r="L14" i="1"/>
  <c r="K23" i="1"/>
  <c r="K15" i="1"/>
  <c r="K7" i="1"/>
  <c r="M5" i="1"/>
  <c r="N5" i="1" s="1"/>
  <c r="L11" i="1"/>
  <c r="K8" i="1"/>
  <c r="M17" i="1"/>
  <c r="N17" i="1" s="1"/>
  <c r="K21" i="1"/>
  <c r="K13" i="1"/>
  <c r="K5" i="1"/>
  <c r="M20" i="1"/>
  <c r="N20" i="1" s="1"/>
  <c r="M8" i="1"/>
  <c r="N8" i="1" s="1"/>
  <c r="L23" i="1"/>
  <c r="L15" i="1"/>
  <c r="L7" i="1"/>
  <c r="M12" i="1"/>
  <c r="N12" i="1" s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</calcChain>
</file>

<file path=xl/sharedStrings.xml><?xml version="1.0" encoding="utf-8"?>
<sst xmlns="http://schemas.openxmlformats.org/spreadsheetml/2006/main" count="60" uniqueCount="47">
  <si>
    <t>Grille DARTY GRAND OUEST</t>
  </si>
  <si>
    <t>Filière</t>
  </si>
  <si>
    <t>Qualification</t>
  </si>
  <si>
    <t>Niv-Ech</t>
  </si>
  <si>
    <t>Code Emploi</t>
  </si>
  <si>
    <t>1-2</t>
  </si>
  <si>
    <t>1-3</t>
  </si>
  <si>
    <t>2-1</t>
  </si>
  <si>
    <t>2-2</t>
  </si>
  <si>
    <t>2-3</t>
  </si>
  <si>
    <t>3-1</t>
  </si>
  <si>
    <t>3-2</t>
  </si>
  <si>
    <t>Livraison et Services</t>
  </si>
  <si>
    <t>Livraison</t>
  </si>
  <si>
    <t>Aide-livreur</t>
  </si>
  <si>
    <t>Livreur débutant</t>
  </si>
  <si>
    <t>Livreur confirmé 1</t>
  </si>
  <si>
    <t>Livreur confirmé 2</t>
  </si>
  <si>
    <t>Livreur confirmé 3</t>
  </si>
  <si>
    <t>Livreur leader 1</t>
  </si>
  <si>
    <t>Livreur leader 2</t>
  </si>
  <si>
    <t>Logistique et services</t>
  </si>
  <si>
    <t xml:space="preserve">Employé(e) administratif(-ve) services débutant(e) </t>
  </si>
  <si>
    <t>Employé(e) administratif(-ve) services maîtrisant</t>
  </si>
  <si>
    <t>Employé(e) administratif(-ve) services confirmé(e) 1</t>
  </si>
  <si>
    <t>Employé(e) administratif(-ve) services confirmé(e) 2</t>
  </si>
  <si>
    <t>Employé(e) administratif(-ve) services confirmé(e) 3</t>
  </si>
  <si>
    <t>Employé(e) administratif(-ve) services leader</t>
  </si>
  <si>
    <t xml:space="preserve">Employé(e) logistique services débutant(e) </t>
  </si>
  <si>
    <t>Employé(e) logistique services maîtrisant</t>
  </si>
  <si>
    <t>Employé(e) logistique services confirmé(e) 1</t>
  </si>
  <si>
    <t>Employé(e) logistique services confirmé(e) 2</t>
  </si>
  <si>
    <t>Employé(e) logistique services confirmé(e) 3</t>
  </si>
  <si>
    <t>Employé(e) logistique services leader</t>
  </si>
  <si>
    <t>Base 35 heures</t>
  </si>
  <si>
    <t>Minima au 1er janvier 2022</t>
  </si>
  <si>
    <t>Minima au 1er octobre 2022</t>
  </si>
  <si>
    <t>M.A.J au 1er Octobre 2022</t>
  </si>
  <si>
    <t>Grilles au 1er Mars 2021</t>
  </si>
  <si>
    <t>Grilles au 1er Mai 2022</t>
  </si>
  <si>
    <t>Grilles au 1er octobre 2022</t>
  </si>
  <si>
    <t>Augmentation totale en € sur 2022</t>
  </si>
  <si>
    <t>Augmentation totale en % sur 2022</t>
  </si>
  <si>
    <t>Evolution grilles en montant octobre 2022</t>
  </si>
  <si>
    <t>Evolution grilles en montant mai 2022</t>
  </si>
  <si>
    <t>% AGrille sur base mai 2022</t>
  </si>
  <si>
    <t>% AGrille sur base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</si>
</sst>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3" fontId="7" fillId="0" borderId="9" xfId="0" quotePrefix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5" fillId="4" borderId="10" xfId="2" applyNumberFormat="1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3" fontId="7" fillId="0" borderId="12" xfId="0" quotePrefix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5" fillId="4" borderId="13" xfId="2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3" fontId="7" fillId="0" borderId="15" xfId="0" quotePrefix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164" fontId="5" fillId="4" borderId="16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5" borderId="13" xfId="2" applyNumberFormat="1" applyFont="1" applyFill="1" applyBorder="1" applyAlignment="1">
      <alignment horizontal="center" vertical="center"/>
    </xf>
    <xf numFmtId="164" fontId="5" fillId="5" borderId="16" xfId="2" applyNumberFormat="1" applyFont="1" applyFill="1" applyBorder="1" applyAlignment="1">
      <alignment horizontal="center" vertical="center"/>
    </xf>
    <xf numFmtId="164" fontId="5" fillId="5" borderId="10" xfId="2" applyNumberFormat="1" applyFont="1" applyFill="1" applyBorder="1" applyAlignment="1">
      <alignment horizontal="center" vertical="center"/>
    </xf>
    <xf numFmtId="10" fontId="0" fillId="0" borderId="0" xfId="2" applyNumberFormat="1" applyFont="1"/>
    <xf numFmtId="10" fontId="0" fillId="2" borderId="0" xfId="2" applyNumberFormat="1" applyFont="1" applyFill="1" applyAlignment="1">
      <alignment horizontal="center"/>
    </xf>
    <xf numFmtId="0" fontId="8" fillId="0" borderId="0" xfId="0" applyFont="1"/>
    <xf numFmtId="164" fontId="9" fillId="5" borderId="13" xfId="2" applyNumberFormat="1" applyFont="1" applyFill="1" applyBorder="1" applyAlignment="1">
      <alignment horizontal="center" vertical="center"/>
    </xf>
    <xf numFmtId="164" fontId="9" fillId="5" borderId="16" xfId="2" applyNumberFormat="1" applyFont="1" applyFill="1" applyBorder="1" applyAlignment="1">
      <alignment horizontal="center" vertical="center"/>
    </xf>
    <xf numFmtId="164" fontId="9" fillId="5" borderId="10" xfId="2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10" fontId="5" fillId="6" borderId="5" xfId="2" applyNumberFormat="1" applyFont="1" applyFill="1" applyBorder="1" applyAlignment="1">
      <alignment horizontal="center" vertical="center" wrapText="1"/>
    </xf>
    <xf numFmtId="10" fontId="5" fillId="5" borderId="13" xfId="2" applyNumberFormat="1" applyFont="1" applyFill="1" applyBorder="1" applyAlignment="1">
      <alignment horizontal="center" vertical="center"/>
    </xf>
    <xf numFmtId="10" fontId="5" fillId="5" borderId="16" xfId="2" applyNumberFormat="1" applyFont="1" applyFill="1" applyBorder="1" applyAlignment="1">
      <alignment horizontal="center" vertical="center"/>
    </xf>
    <xf numFmtId="10" fontId="5" fillId="5" borderId="10" xfId="2" applyNumberFormat="1" applyFont="1" applyFill="1" applyBorder="1" applyAlignment="1">
      <alignment horizontal="center" vertical="center"/>
    </xf>
    <xf numFmtId="10" fontId="5" fillId="4" borderId="10" xfId="2" applyNumberFormat="1" applyFont="1" applyFill="1" applyBorder="1" applyAlignment="1">
      <alignment horizontal="center" vertical="center"/>
    </xf>
    <xf numFmtId="10" fontId="5" fillId="4" borderId="13" xfId="2" applyNumberFormat="1" applyFont="1" applyFill="1" applyBorder="1" applyAlignment="1">
      <alignment horizontal="center" vertical="center"/>
    </xf>
    <xf numFmtId="10" fontId="5" fillId="4" borderId="16" xfId="2" applyNumberFormat="1" applyFont="1" applyFill="1" applyBorder="1" applyAlignment="1">
      <alignment horizontal="center" vertical="center"/>
    </xf>
    <xf numFmtId="164" fontId="5" fillId="7" borderId="10" xfId="2" applyNumberFormat="1" applyFont="1" applyFill="1" applyBorder="1" applyAlignment="1">
      <alignment horizontal="center" vertical="center"/>
    </xf>
    <xf numFmtId="164" fontId="5" fillId="7" borderId="13" xfId="2" applyNumberFormat="1" applyFont="1" applyFill="1" applyBorder="1" applyAlignment="1">
      <alignment horizontal="center" vertical="center"/>
    </xf>
    <xf numFmtId="10" fontId="5" fillId="7" borderId="13" xfId="2" applyNumberFormat="1" applyFont="1" applyFill="1" applyBorder="1" applyAlignment="1">
      <alignment horizontal="center" vertical="center"/>
    </xf>
    <xf numFmtId="164" fontId="5" fillId="7" borderId="16" xfId="2" applyNumberFormat="1" applyFont="1" applyFill="1" applyBorder="1" applyAlignment="1">
      <alignment horizontal="center" vertical="center"/>
    </xf>
    <xf numFmtId="10" fontId="5" fillId="7" borderId="16" xfId="2" applyNumberFormat="1" applyFont="1" applyFill="1" applyBorder="1" applyAlignment="1">
      <alignment horizontal="center" vertical="center"/>
    </xf>
    <xf numFmtId="10" fontId="5" fillId="7" borderId="10" xfId="2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10" fontId="5" fillId="8" borderId="5" xfId="2" applyNumberFormat="1" applyFont="1" applyFill="1" applyBorder="1" applyAlignment="1">
      <alignment horizontal="center" vertical="center" wrapText="1"/>
    </xf>
    <xf numFmtId="164" fontId="5" fillId="4" borderId="10" xfId="2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6406-707C-4725-A0B7-D720AC78C06D}">
  <dimension ref="A1:P23"/>
  <sheetViews>
    <sheetView tabSelected="1" workbookViewId="0">
      <selection activeCell="B26" sqref="B26"/>
    </sheetView>
  </sheetViews>
  <sheetFormatPr baseColWidth="10" defaultRowHeight="15" x14ac:dyDescent="0.25"/>
  <cols>
    <col min="3" max="3" width="62.140625" bestFit="1" customWidth="1"/>
    <col min="4" max="4" width="8.140625" customWidth="1"/>
    <col min="5" max="5" width="14.5703125" customWidth="1"/>
    <col min="6" max="6" width="20.28515625" customWidth="1"/>
    <col min="7" max="7" width="16.28515625" customWidth="1"/>
    <col min="8" max="8" width="16.28515625" style="22" customWidth="1"/>
    <col min="9" max="9" width="18.7109375" customWidth="1"/>
    <col min="10" max="11" width="16.28515625" customWidth="1"/>
    <col min="12" max="12" width="18.7109375" customWidth="1"/>
    <col min="13" max="13" width="16.28515625" customWidth="1"/>
    <col min="14" max="14" width="16.28515625" style="22" customWidth="1"/>
    <col min="15" max="15" width="20.140625" style="24" hidden="1" customWidth="1"/>
    <col min="16" max="16" width="20.140625" customWidth="1"/>
  </cols>
  <sheetData>
    <row r="1" spans="1:16" ht="15.75" thickBot="1" x14ac:dyDescent="0.3">
      <c r="A1" s="1"/>
      <c r="B1" s="1"/>
      <c r="C1" s="1"/>
      <c r="D1" s="2"/>
      <c r="E1" s="2"/>
      <c r="F1" s="2"/>
      <c r="G1" s="2"/>
      <c r="H1" s="23"/>
      <c r="I1" s="2"/>
      <c r="J1" s="2"/>
      <c r="K1" s="2"/>
      <c r="L1" s="2"/>
      <c r="M1" s="2"/>
      <c r="N1" s="23"/>
    </row>
    <row r="2" spans="1:16" ht="29.25" thickBot="1" x14ac:dyDescent="0.5">
      <c r="A2" s="47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6" ht="15.75" thickBot="1" x14ac:dyDescent="0.3">
      <c r="A3" s="53" t="s">
        <v>0</v>
      </c>
      <c r="B3" s="54"/>
      <c r="C3" s="55"/>
      <c r="D3" s="50" t="s">
        <v>34</v>
      </c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16" ht="45.75" thickBot="1" x14ac:dyDescent="0.3">
      <c r="A4" s="46" t="s">
        <v>1</v>
      </c>
      <c r="B4" s="3" t="s">
        <v>1</v>
      </c>
      <c r="C4" s="4" t="s">
        <v>2</v>
      </c>
      <c r="D4" s="5" t="s">
        <v>3</v>
      </c>
      <c r="E4" s="18" t="s">
        <v>4</v>
      </c>
      <c r="F4" s="28" t="s">
        <v>38</v>
      </c>
      <c r="G4" s="28" t="s">
        <v>44</v>
      </c>
      <c r="H4" s="29" t="s">
        <v>45</v>
      </c>
      <c r="I4" s="28" t="s">
        <v>39</v>
      </c>
      <c r="J4" s="44" t="s">
        <v>43</v>
      </c>
      <c r="K4" s="44" t="s">
        <v>46</v>
      </c>
      <c r="L4" s="44" t="s">
        <v>40</v>
      </c>
      <c r="M4" s="42" t="s">
        <v>41</v>
      </c>
      <c r="N4" s="43" t="s">
        <v>42</v>
      </c>
      <c r="O4" s="45" t="s">
        <v>35</v>
      </c>
      <c r="P4" s="28" t="s">
        <v>36</v>
      </c>
    </row>
    <row r="5" spans="1:16" ht="15.75" thickBot="1" x14ac:dyDescent="0.3">
      <c r="A5" s="56" t="s">
        <v>12</v>
      </c>
      <c r="B5" s="59" t="s">
        <v>13</v>
      </c>
      <c r="C5" s="6" t="s">
        <v>14</v>
      </c>
      <c r="D5" s="7" t="s">
        <v>5</v>
      </c>
      <c r="E5" s="8">
        <v>916500</v>
      </c>
      <c r="F5" s="21">
        <v>1554.58</v>
      </c>
      <c r="G5" s="21">
        <v>55.785450000000004</v>
      </c>
      <c r="H5" s="32">
        <v>3.5884579757876782E-2</v>
      </c>
      <c r="I5" s="21">
        <v>1610.36545</v>
      </c>
      <c r="J5" s="9">
        <f t="shared" ref="J5:J23" si="0">90-G5</f>
        <v>34.214549999999996</v>
      </c>
      <c r="K5" s="33">
        <f t="shared" ref="K5:K23" si="1">J5/I5</f>
        <v>2.1246450611567699E-2</v>
      </c>
      <c r="L5" s="9">
        <f t="shared" ref="L5:L23" si="2">I5+J5</f>
        <v>1644.58</v>
      </c>
      <c r="M5" s="36">
        <f t="shared" ref="M5:M23" si="3">J5+G5</f>
        <v>90</v>
      </c>
      <c r="N5" s="41">
        <f t="shared" ref="N5:N23" si="4">M5/F5</f>
        <v>5.7893450320987021E-2</v>
      </c>
      <c r="O5" s="27">
        <v>1593.87</v>
      </c>
      <c r="P5" s="21">
        <f t="shared" ref="P5:P23" si="5">O5+90</f>
        <v>1683.87</v>
      </c>
    </row>
    <row r="6" spans="1:16" ht="15.75" thickBot="1" x14ac:dyDescent="0.3">
      <c r="A6" s="57"/>
      <c r="B6" s="60"/>
      <c r="C6" s="10" t="s">
        <v>15</v>
      </c>
      <c r="D6" s="11" t="s">
        <v>6</v>
      </c>
      <c r="E6" s="12">
        <v>916501</v>
      </c>
      <c r="F6" s="19">
        <v>1560</v>
      </c>
      <c r="G6" s="19">
        <v>56.168350000000004</v>
      </c>
      <c r="H6" s="30">
        <v>3.6005352564102512E-2</v>
      </c>
      <c r="I6" s="19">
        <v>1616.1683499999999</v>
      </c>
      <c r="J6" s="13">
        <f t="shared" si="0"/>
        <v>33.831649999999996</v>
      </c>
      <c r="K6" s="34">
        <f t="shared" si="1"/>
        <v>2.0933246217821305E-2</v>
      </c>
      <c r="L6" s="13">
        <f t="shared" si="2"/>
        <v>1650</v>
      </c>
      <c r="M6" s="37">
        <f t="shared" si="3"/>
        <v>90</v>
      </c>
      <c r="N6" s="38">
        <f t="shared" si="4"/>
        <v>5.7692307692307696E-2</v>
      </c>
      <c r="O6" s="25">
        <v>1604.81</v>
      </c>
      <c r="P6" s="19">
        <f t="shared" si="5"/>
        <v>1694.81</v>
      </c>
    </row>
    <row r="7" spans="1:16" ht="15.75" thickBot="1" x14ac:dyDescent="0.3">
      <c r="A7" s="57"/>
      <c r="B7" s="60"/>
      <c r="C7" s="10" t="s">
        <v>16</v>
      </c>
      <c r="D7" s="11" t="s">
        <v>7</v>
      </c>
      <c r="E7" s="12">
        <v>916502</v>
      </c>
      <c r="F7" s="19">
        <v>1585</v>
      </c>
      <c r="G7" s="19">
        <v>57.461950000000002</v>
      </c>
      <c r="H7" s="30">
        <v>3.6253596214510971E-2</v>
      </c>
      <c r="I7" s="19">
        <v>1642.4619499999999</v>
      </c>
      <c r="J7" s="13">
        <f t="shared" si="0"/>
        <v>32.538049999999998</v>
      </c>
      <c r="K7" s="34">
        <f t="shared" si="1"/>
        <v>1.9810535032485838E-2</v>
      </c>
      <c r="L7" s="13">
        <f t="shared" si="2"/>
        <v>1675</v>
      </c>
      <c r="M7" s="37">
        <f t="shared" si="3"/>
        <v>90</v>
      </c>
      <c r="N7" s="38">
        <f t="shared" si="4"/>
        <v>5.6782334384858045E-2</v>
      </c>
      <c r="O7" s="25">
        <v>1641.77</v>
      </c>
      <c r="P7" s="19">
        <f t="shared" si="5"/>
        <v>1731.77</v>
      </c>
    </row>
    <row r="8" spans="1:16" ht="15.75" thickBot="1" x14ac:dyDescent="0.3">
      <c r="A8" s="57"/>
      <c r="B8" s="60"/>
      <c r="C8" s="10" t="s">
        <v>17</v>
      </c>
      <c r="D8" s="11" t="s">
        <v>8</v>
      </c>
      <c r="E8" s="12">
        <v>916503</v>
      </c>
      <c r="F8" s="19">
        <v>1605</v>
      </c>
      <c r="G8" s="19">
        <v>55.556490000000004</v>
      </c>
      <c r="H8" s="30">
        <v>3.4614635514018652E-2</v>
      </c>
      <c r="I8" s="19">
        <v>1660.5564899999999</v>
      </c>
      <c r="J8" s="13">
        <f t="shared" si="0"/>
        <v>34.443509999999996</v>
      </c>
      <c r="K8" s="34">
        <f t="shared" si="1"/>
        <v>2.0742148916596023E-2</v>
      </c>
      <c r="L8" s="13">
        <f t="shared" si="2"/>
        <v>1695</v>
      </c>
      <c r="M8" s="37">
        <f t="shared" si="3"/>
        <v>90</v>
      </c>
      <c r="N8" s="38">
        <f t="shared" si="4"/>
        <v>5.6074766355140186E-2</v>
      </c>
      <c r="O8" s="25">
        <v>1683.53</v>
      </c>
      <c r="P8" s="19">
        <f t="shared" si="5"/>
        <v>1773.53</v>
      </c>
    </row>
    <row r="9" spans="1:16" ht="15.75" thickBot="1" x14ac:dyDescent="0.3">
      <c r="A9" s="57"/>
      <c r="B9" s="60"/>
      <c r="C9" s="10" t="s">
        <v>18</v>
      </c>
      <c r="D9" s="11" t="s">
        <v>9</v>
      </c>
      <c r="E9" s="12">
        <v>916504</v>
      </c>
      <c r="F9" s="19">
        <v>1625</v>
      </c>
      <c r="G9" s="19">
        <v>53.481819999999999</v>
      </c>
      <c r="H9" s="30">
        <v>3.2911889230769216E-2</v>
      </c>
      <c r="I9" s="19">
        <v>1678.48182</v>
      </c>
      <c r="J9" s="13">
        <f t="shared" si="0"/>
        <v>36.518180000000001</v>
      </c>
      <c r="K9" s="34">
        <f t="shared" si="1"/>
        <v>2.1756672943886876E-2</v>
      </c>
      <c r="L9" s="13">
        <f t="shared" si="2"/>
        <v>1715</v>
      </c>
      <c r="M9" s="37">
        <f t="shared" si="3"/>
        <v>90</v>
      </c>
      <c r="N9" s="38">
        <f t="shared" si="4"/>
        <v>5.5384615384615386E-2</v>
      </c>
      <c r="O9" s="25">
        <v>1725.22</v>
      </c>
      <c r="P9" s="19">
        <f t="shared" si="5"/>
        <v>1815.22</v>
      </c>
    </row>
    <row r="10" spans="1:16" ht="15.75" thickBot="1" x14ac:dyDescent="0.3">
      <c r="A10" s="57"/>
      <c r="B10" s="60"/>
      <c r="C10" s="10" t="s">
        <v>19</v>
      </c>
      <c r="D10" s="11" t="s">
        <v>10</v>
      </c>
      <c r="E10" s="12">
        <v>916505</v>
      </c>
      <c r="F10" s="19">
        <v>1650</v>
      </c>
      <c r="G10" s="19">
        <v>51.141210000000001</v>
      </c>
      <c r="H10" s="30">
        <v>3.0994672727272729E-2</v>
      </c>
      <c r="I10" s="19">
        <v>1701.14121</v>
      </c>
      <c r="J10" s="13">
        <f t="shared" si="0"/>
        <v>38.858789999999999</v>
      </c>
      <c r="K10" s="34">
        <f t="shared" si="1"/>
        <v>2.2842777408231735E-2</v>
      </c>
      <c r="L10" s="13">
        <f t="shared" si="2"/>
        <v>1740</v>
      </c>
      <c r="M10" s="37">
        <f t="shared" si="3"/>
        <v>90</v>
      </c>
      <c r="N10" s="38">
        <f t="shared" si="4"/>
        <v>5.4545454545454543E-2</v>
      </c>
      <c r="O10" s="25">
        <v>1763.49</v>
      </c>
      <c r="P10" s="19">
        <f t="shared" si="5"/>
        <v>1853.49</v>
      </c>
    </row>
    <row r="11" spans="1:16" ht="15.75" thickBot="1" x14ac:dyDescent="0.3">
      <c r="A11" s="57"/>
      <c r="B11" s="60"/>
      <c r="C11" s="14" t="s">
        <v>20</v>
      </c>
      <c r="D11" s="15" t="s">
        <v>11</v>
      </c>
      <c r="E11" s="16">
        <v>916506</v>
      </c>
      <c r="F11" s="20">
        <v>1675</v>
      </c>
      <c r="G11" s="20">
        <v>48.738780000000006</v>
      </c>
      <c r="H11" s="31">
        <v>2.9097779104477556E-2</v>
      </c>
      <c r="I11" s="20">
        <v>1723.7387799999999</v>
      </c>
      <c r="J11" s="17">
        <f t="shared" si="0"/>
        <v>41.261219999999994</v>
      </c>
      <c r="K11" s="35">
        <f t="shared" si="1"/>
        <v>2.3937049208813413E-2</v>
      </c>
      <c r="L11" s="17">
        <f t="shared" si="2"/>
        <v>1765</v>
      </c>
      <c r="M11" s="39">
        <f t="shared" si="3"/>
        <v>90</v>
      </c>
      <c r="N11" s="40">
        <f t="shared" si="4"/>
        <v>5.3731343283582089E-2</v>
      </c>
      <c r="O11" s="26">
        <v>1805.14</v>
      </c>
      <c r="P11" s="20">
        <f t="shared" si="5"/>
        <v>1895.14</v>
      </c>
    </row>
    <row r="12" spans="1:16" x14ac:dyDescent="0.25">
      <c r="A12" s="57"/>
      <c r="B12" s="61" t="s">
        <v>21</v>
      </c>
      <c r="C12" s="6" t="s">
        <v>22</v>
      </c>
      <c r="D12" s="7" t="s">
        <v>5</v>
      </c>
      <c r="E12" s="8">
        <v>916520</v>
      </c>
      <c r="F12" s="21">
        <v>1534.09719918</v>
      </c>
      <c r="G12" s="21">
        <v>55.785450000000004</v>
      </c>
      <c r="H12" s="32">
        <v>3.6363699790220798E-2</v>
      </c>
      <c r="I12" s="21">
        <v>1589.88264918</v>
      </c>
      <c r="J12" s="9">
        <f t="shared" si="0"/>
        <v>34.214549999999996</v>
      </c>
      <c r="K12" s="33">
        <f t="shared" si="1"/>
        <v>2.1520173213819608E-2</v>
      </c>
      <c r="L12" s="9">
        <f t="shared" si="2"/>
        <v>1624.09719918</v>
      </c>
      <c r="M12" s="36">
        <f t="shared" si="3"/>
        <v>90</v>
      </c>
      <c r="N12" s="41">
        <f t="shared" si="4"/>
        <v>5.8666426122221248E-2</v>
      </c>
      <c r="O12" s="27">
        <v>1593.87</v>
      </c>
      <c r="P12" s="21">
        <f t="shared" si="5"/>
        <v>1683.87</v>
      </c>
    </row>
    <row r="13" spans="1:16" x14ac:dyDescent="0.25">
      <c r="A13" s="57"/>
      <c r="B13" s="62"/>
      <c r="C13" s="10" t="s">
        <v>23</v>
      </c>
      <c r="D13" s="11" t="s">
        <v>6</v>
      </c>
      <c r="E13" s="12">
        <v>916521</v>
      </c>
      <c r="F13" s="19">
        <v>1551.747944838</v>
      </c>
      <c r="G13" s="19">
        <v>56.168350000000004</v>
      </c>
      <c r="H13" s="30">
        <v>3.6196825771123417E-2</v>
      </c>
      <c r="I13" s="19">
        <v>1607.9162948379999</v>
      </c>
      <c r="J13" s="13">
        <f t="shared" si="0"/>
        <v>33.831649999999996</v>
      </c>
      <c r="K13" s="34">
        <f t="shared" si="1"/>
        <v>2.1040678615306022E-2</v>
      </c>
      <c r="L13" s="13">
        <f t="shared" si="2"/>
        <v>1641.747944838</v>
      </c>
      <c r="M13" s="37">
        <f t="shared" si="3"/>
        <v>90</v>
      </c>
      <c r="N13" s="38">
        <f t="shared" si="4"/>
        <v>5.7999110164373931E-2</v>
      </c>
      <c r="O13" s="25">
        <v>1604.81</v>
      </c>
      <c r="P13" s="19">
        <f t="shared" si="5"/>
        <v>1694.81</v>
      </c>
    </row>
    <row r="14" spans="1:16" x14ac:dyDescent="0.25">
      <c r="A14" s="57"/>
      <c r="B14" s="62"/>
      <c r="C14" s="10" t="s">
        <v>24</v>
      </c>
      <c r="D14" s="11" t="s">
        <v>7</v>
      </c>
      <c r="E14" s="12">
        <v>916522</v>
      </c>
      <c r="F14" s="19">
        <v>1587.4444469519997</v>
      </c>
      <c r="G14" s="19">
        <v>57.461950000000002</v>
      </c>
      <c r="H14" s="30">
        <v>3.6197770643458381E-2</v>
      </c>
      <c r="I14" s="19">
        <v>1644.9063969519998</v>
      </c>
      <c r="J14" s="13">
        <f t="shared" si="0"/>
        <v>32.538049999999998</v>
      </c>
      <c r="K14" s="34">
        <f t="shared" si="1"/>
        <v>1.978109517981861E-2</v>
      </c>
      <c r="L14" s="13">
        <f t="shared" si="2"/>
        <v>1677.4444469519999</v>
      </c>
      <c r="M14" s="37">
        <f t="shared" si="3"/>
        <v>90</v>
      </c>
      <c r="N14" s="38">
        <f t="shared" si="4"/>
        <v>5.6694897369672412E-2</v>
      </c>
      <c r="O14" s="25">
        <v>1641.77</v>
      </c>
      <c r="P14" s="19">
        <f t="shared" si="5"/>
        <v>1731.77</v>
      </c>
    </row>
    <row r="15" spans="1:16" x14ac:dyDescent="0.25">
      <c r="A15" s="57"/>
      <c r="B15" s="62"/>
      <c r="C15" s="10" t="s">
        <v>25</v>
      </c>
      <c r="D15" s="11" t="s">
        <v>8</v>
      </c>
      <c r="E15" s="12">
        <v>916523</v>
      </c>
      <c r="F15" s="19">
        <v>1628.3904346710001</v>
      </c>
      <c r="G15" s="19">
        <v>55.556490000000004</v>
      </c>
      <c r="H15" s="30">
        <v>3.4117425905430702E-2</v>
      </c>
      <c r="I15" s="19">
        <v>1683.946924671</v>
      </c>
      <c r="J15" s="13">
        <f t="shared" si="0"/>
        <v>34.443509999999996</v>
      </c>
      <c r="K15" s="34">
        <f t="shared" si="1"/>
        <v>2.0454035394689991E-2</v>
      </c>
      <c r="L15" s="13">
        <f t="shared" si="2"/>
        <v>1718.3904346710001</v>
      </c>
      <c r="M15" s="37">
        <f t="shared" si="3"/>
        <v>90</v>
      </c>
      <c r="N15" s="38">
        <f t="shared" si="4"/>
        <v>5.5269300337166129E-2</v>
      </c>
      <c r="O15" s="25">
        <v>1683.53</v>
      </c>
      <c r="P15" s="19">
        <f t="shared" si="5"/>
        <v>1773.53</v>
      </c>
    </row>
    <row r="16" spans="1:16" x14ac:dyDescent="0.25">
      <c r="A16" s="57"/>
      <c r="B16" s="62"/>
      <c r="C16" s="10" t="s">
        <v>26</v>
      </c>
      <c r="D16" s="11" t="s">
        <v>9</v>
      </c>
      <c r="E16" s="12">
        <v>916524</v>
      </c>
      <c r="F16" s="19">
        <v>1668.2865252690001</v>
      </c>
      <c r="G16" s="19">
        <v>53.481819999999999</v>
      </c>
      <c r="H16" s="30">
        <v>3.2057934407506157E-2</v>
      </c>
      <c r="I16" s="19">
        <v>1721.7683452690001</v>
      </c>
      <c r="J16" s="13">
        <f t="shared" si="0"/>
        <v>36.518180000000001</v>
      </c>
      <c r="K16" s="34">
        <f t="shared" si="1"/>
        <v>2.1209694149821642E-2</v>
      </c>
      <c r="L16" s="13">
        <f t="shared" si="2"/>
        <v>1758.2865252690001</v>
      </c>
      <c r="M16" s="37">
        <f t="shared" si="3"/>
        <v>90</v>
      </c>
      <c r="N16" s="38">
        <f t="shared" si="4"/>
        <v>5.394756754118607E-2</v>
      </c>
      <c r="O16" s="25">
        <v>1725.22</v>
      </c>
      <c r="P16" s="19">
        <f t="shared" si="5"/>
        <v>1815.22</v>
      </c>
    </row>
    <row r="17" spans="1:16" ht="15.75" thickBot="1" x14ac:dyDescent="0.3">
      <c r="A17" s="57"/>
      <c r="B17" s="62"/>
      <c r="C17" s="14" t="s">
        <v>27</v>
      </c>
      <c r="D17" s="15" t="s">
        <v>10</v>
      </c>
      <c r="E17" s="16">
        <v>916525</v>
      </c>
      <c r="F17" s="20">
        <v>1706.082821625</v>
      </c>
      <c r="G17" s="20">
        <v>51.141210000000001</v>
      </c>
      <c r="H17" s="31">
        <v>2.9975807359275394E-2</v>
      </c>
      <c r="I17" s="20">
        <v>1757.224031625</v>
      </c>
      <c r="J17" s="17">
        <f t="shared" si="0"/>
        <v>38.858789999999999</v>
      </c>
      <c r="K17" s="35">
        <f t="shared" si="1"/>
        <v>2.211373695138074E-2</v>
      </c>
      <c r="L17" s="17">
        <f t="shared" si="2"/>
        <v>1796.082821625</v>
      </c>
      <c r="M17" s="39">
        <f t="shared" si="3"/>
        <v>90</v>
      </c>
      <c r="N17" s="40">
        <f t="shared" si="4"/>
        <v>5.2752421429504412E-2</v>
      </c>
      <c r="O17" s="26">
        <v>1763.49</v>
      </c>
      <c r="P17" s="20">
        <f t="shared" si="5"/>
        <v>1853.49</v>
      </c>
    </row>
    <row r="18" spans="1:16" x14ac:dyDescent="0.25">
      <c r="A18" s="57"/>
      <c r="B18" s="62"/>
      <c r="C18" s="6" t="s">
        <v>28</v>
      </c>
      <c r="D18" s="7" t="s">
        <v>5</v>
      </c>
      <c r="E18" s="8">
        <v>916540</v>
      </c>
      <c r="F18" s="21">
        <v>1534.09719918</v>
      </c>
      <c r="G18" s="21">
        <v>55.785450000000004</v>
      </c>
      <c r="H18" s="32">
        <v>3.6363699790220798E-2</v>
      </c>
      <c r="I18" s="21">
        <v>1589.88264918</v>
      </c>
      <c r="J18" s="9">
        <f t="shared" si="0"/>
        <v>34.214549999999996</v>
      </c>
      <c r="K18" s="33">
        <f t="shared" si="1"/>
        <v>2.1520173213819608E-2</v>
      </c>
      <c r="L18" s="9">
        <f t="shared" si="2"/>
        <v>1624.09719918</v>
      </c>
      <c r="M18" s="36">
        <f t="shared" si="3"/>
        <v>90</v>
      </c>
      <c r="N18" s="41">
        <f t="shared" si="4"/>
        <v>5.8666426122221248E-2</v>
      </c>
      <c r="O18" s="27">
        <v>1593.87</v>
      </c>
      <c r="P18" s="21">
        <f t="shared" si="5"/>
        <v>1683.87</v>
      </c>
    </row>
    <row r="19" spans="1:16" x14ac:dyDescent="0.25">
      <c r="A19" s="57"/>
      <c r="B19" s="62"/>
      <c r="C19" s="10" t="s">
        <v>29</v>
      </c>
      <c r="D19" s="11" t="s">
        <v>6</v>
      </c>
      <c r="E19" s="12">
        <v>916541</v>
      </c>
      <c r="F19" s="19">
        <v>1551.747944838</v>
      </c>
      <c r="G19" s="19">
        <v>56.168350000000004</v>
      </c>
      <c r="H19" s="30">
        <v>3.6196825771123417E-2</v>
      </c>
      <c r="I19" s="19">
        <v>1607.9162948379999</v>
      </c>
      <c r="J19" s="13">
        <f t="shared" si="0"/>
        <v>33.831649999999996</v>
      </c>
      <c r="K19" s="34">
        <f t="shared" si="1"/>
        <v>2.1040678615306022E-2</v>
      </c>
      <c r="L19" s="13">
        <f t="shared" si="2"/>
        <v>1641.747944838</v>
      </c>
      <c r="M19" s="37">
        <f t="shared" si="3"/>
        <v>90</v>
      </c>
      <c r="N19" s="38">
        <f t="shared" si="4"/>
        <v>5.7999110164373931E-2</v>
      </c>
      <c r="O19" s="25">
        <v>1604.81</v>
      </c>
      <c r="P19" s="19">
        <f t="shared" si="5"/>
        <v>1694.81</v>
      </c>
    </row>
    <row r="20" spans="1:16" x14ac:dyDescent="0.25">
      <c r="A20" s="57"/>
      <c r="B20" s="62"/>
      <c r="C20" s="10" t="s">
        <v>30</v>
      </c>
      <c r="D20" s="11" t="s">
        <v>7</v>
      </c>
      <c r="E20" s="12">
        <v>916542</v>
      </c>
      <c r="F20" s="19">
        <v>1587.4444469519997</v>
      </c>
      <c r="G20" s="19">
        <v>57.461950000000002</v>
      </c>
      <c r="H20" s="30">
        <v>3.6197770643458381E-2</v>
      </c>
      <c r="I20" s="19">
        <v>1644.9063969519998</v>
      </c>
      <c r="J20" s="13">
        <f t="shared" si="0"/>
        <v>32.538049999999998</v>
      </c>
      <c r="K20" s="34">
        <f t="shared" si="1"/>
        <v>1.978109517981861E-2</v>
      </c>
      <c r="L20" s="13">
        <f t="shared" si="2"/>
        <v>1677.4444469519999</v>
      </c>
      <c r="M20" s="37">
        <f t="shared" si="3"/>
        <v>90</v>
      </c>
      <c r="N20" s="38">
        <f t="shared" si="4"/>
        <v>5.6694897369672412E-2</v>
      </c>
      <c r="O20" s="25">
        <v>1641.77</v>
      </c>
      <c r="P20" s="19">
        <f t="shared" si="5"/>
        <v>1731.77</v>
      </c>
    </row>
    <row r="21" spans="1:16" x14ac:dyDescent="0.25">
      <c r="A21" s="57"/>
      <c r="B21" s="62"/>
      <c r="C21" s="10" t="s">
        <v>31</v>
      </c>
      <c r="D21" s="11" t="s">
        <v>8</v>
      </c>
      <c r="E21" s="12">
        <v>916543</v>
      </c>
      <c r="F21" s="19">
        <v>1628.3904346710001</v>
      </c>
      <c r="G21" s="19">
        <v>55.556490000000004</v>
      </c>
      <c r="H21" s="30">
        <v>3.4117425905430702E-2</v>
      </c>
      <c r="I21" s="19">
        <v>1683.946924671</v>
      </c>
      <c r="J21" s="13">
        <f t="shared" si="0"/>
        <v>34.443509999999996</v>
      </c>
      <c r="K21" s="34">
        <f t="shared" si="1"/>
        <v>2.0454035394689991E-2</v>
      </c>
      <c r="L21" s="13">
        <f t="shared" si="2"/>
        <v>1718.3904346710001</v>
      </c>
      <c r="M21" s="37">
        <f t="shared" si="3"/>
        <v>90</v>
      </c>
      <c r="N21" s="38">
        <f t="shared" si="4"/>
        <v>5.5269300337166129E-2</v>
      </c>
      <c r="O21" s="25">
        <v>1683.53</v>
      </c>
      <c r="P21" s="19">
        <f t="shared" si="5"/>
        <v>1773.53</v>
      </c>
    </row>
    <row r="22" spans="1:16" x14ac:dyDescent="0.25">
      <c r="A22" s="57"/>
      <c r="B22" s="62"/>
      <c r="C22" s="10" t="s">
        <v>32</v>
      </c>
      <c r="D22" s="11" t="s">
        <v>9</v>
      </c>
      <c r="E22" s="12">
        <v>916544</v>
      </c>
      <c r="F22" s="19">
        <v>1668.2865252690001</v>
      </c>
      <c r="G22" s="19">
        <v>53.481819999999999</v>
      </c>
      <c r="H22" s="30">
        <v>3.2057934407506157E-2</v>
      </c>
      <c r="I22" s="19">
        <v>1721.7683452690001</v>
      </c>
      <c r="J22" s="13">
        <f t="shared" si="0"/>
        <v>36.518180000000001</v>
      </c>
      <c r="K22" s="34">
        <f t="shared" si="1"/>
        <v>2.1209694149821642E-2</v>
      </c>
      <c r="L22" s="13">
        <f t="shared" si="2"/>
        <v>1758.2865252690001</v>
      </c>
      <c r="M22" s="37">
        <f t="shared" si="3"/>
        <v>90</v>
      </c>
      <c r="N22" s="38">
        <f t="shared" si="4"/>
        <v>5.394756754118607E-2</v>
      </c>
      <c r="O22" s="25">
        <v>1725.22</v>
      </c>
      <c r="P22" s="19">
        <f t="shared" si="5"/>
        <v>1815.22</v>
      </c>
    </row>
    <row r="23" spans="1:16" ht="15.75" thickBot="1" x14ac:dyDescent="0.3">
      <c r="A23" s="58"/>
      <c r="B23" s="59"/>
      <c r="C23" s="14" t="s">
        <v>33</v>
      </c>
      <c r="D23" s="15" t="s">
        <v>10</v>
      </c>
      <c r="E23" s="16">
        <v>916545</v>
      </c>
      <c r="F23" s="20">
        <v>1706.082821625</v>
      </c>
      <c r="G23" s="20">
        <v>51.141210000000001</v>
      </c>
      <c r="H23" s="31">
        <v>2.9975807359275394E-2</v>
      </c>
      <c r="I23" s="20">
        <v>1757.224031625</v>
      </c>
      <c r="J23" s="17">
        <f t="shared" si="0"/>
        <v>38.858789999999999</v>
      </c>
      <c r="K23" s="35">
        <f t="shared" si="1"/>
        <v>2.211373695138074E-2</v>
      </c>
      <c r="L23" s="17">
        <f t="shared" si="2"/>
        <v>1796.082821625</v>
      </c>
      <c r="M23" s="39">
        <f t="shared" si="3"/>
        <v>90</v>
      </c>
      <c r="N23" s="40">
        <f t="shared" si="4"/>
        <v>5.2752421429504412E-2</v>
      </c>
      <c r="O23" s="26">
        <v>1763.49</v>
      </c>
      <c r="P23" s="20">
        <f t="shared" si="5"/>
        <v>1853.49</v>
      </c>
    </row>
  </sheetData>
  <autoFilter ref="A4:I23" xr:uid="{786A6406-707C-4725-A0B7-D720AC78C06D}"/>
  <mergeCells count="6">
    <mergeCell ref="A2:N2"/>
    <mergeCell ref="D3:N3"/>
    <mergeCell ref="A3:C3"/>
    <mergeCell ref="A5:A23"/>
    <mergeCell ref="B5:B11"/>
    <mergeCell ref="B12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Grilles</vt:lpstr>
      <vt:lpstr>Grilles!_FilterDatabase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CHERIF Nicolas</dc:creator>
  <cp:lastModifiedBy>Pascal BRIULET</cp:lastModifiedBy>
  <dcterms:created xsi:type="dcterms:W3CDTF">2022-04-08T15:14:34Z</dcterms:created>
  <dcterms:modified xsi:type="dcterms:W3CDTF">2022-10-27T05:44:07Z</dcterms:modified>
</cp:coreProperties>
</file>